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homaspaasch/Downloads/"/>
    </mc:Choice>
  </mc:AlternateContent>
  <xr:revisionPtr revIDLastSave="0" documentId="8_{46DAFD89-314C-AD41-984C-76C682432CEA}" xr6:coauthVersionLast="36" xr6:coauthVersionMax="36" xr10:uidLastSave="{00000000-0000-0000-0000-000000000000}"/>
  <bookViews>
    <workbookView xWindow="13160" yWindow="500" windowWidth="33480" windowHeight="27580" xr2:uid="{00000000-000D-0000-FFFF-FFFF00000000}"/>
  </bookViews>
  <sheets>
    <sheet name="Sail certificate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K14" i="1"/>
  <c r="K16" i="1"/>
  <c r="K17" i="1"/>
  <c r="K18" i="1"/>
  <c r="K19" i="1"/>
  <c r="K20" i="1"/>
  <c r="K15" i="1"/>
  <c r="K22" i="1" l="1"/>
</calcChain>
</file>

<file path=xl/sharedStrings.xml><?xml version="1.0" encoding="utf-8"?>
<sst xmlns="http://schemas.openxmlformats.org/spreadsheetml/2006/main" count="62" uniqueCount="61">
  <si>
    <t>Sail Number</t>
  </si>
  <si>
    <t xml:space="preserve">     </t>
  </si>
  <si>
    <t>Sail</t>
  </si>
  <si>
    <t>Measure</t>
  </si>
  <si>
    <t>Luff = A</t>
  </si>
  <si>
    <t>H</t>
  </si>
  <si>
    <t>D</t>
  </si>
  <si>
    <t>J</t>
  </si>
  <si>
    <t>C</t>
  </si>
  <si>
    <t>K</t>
  </si>
  <si>
    <t>F</t>
  </si>
  <si>
    <t>L</t>
  </si>
  <si>
    <t>G</t>
  </si>
  <si>
    <t>M</t>
  </si>
  <si>
    <t>Base = P</t>
  </si>
  <si>
    <t>B</t>
  </si>
  <si>
    <t>E</t>
  </si>
  <si>
    <t>Main Triangle</t>
  </si>
  <si>
    <t>1/2 (A x P)</t>
  </si>
  <si>
    <t>Luff Round</t>
  </si>
  <si>
    <t>2/3 (A x D)</t>
  </si>
  <si>
    <t>Foot Round</t>
  </si>
  <si>
    <t>2/3 (B x E)</t>
  </si>
  <si>
    <t>Roach Area 1</t>
  </si>
  <si>
    <t>1/2 (C x F)</t>
  </si>
  <si>
    <t>Roach Area 2</t>
  </si>
  <si>
    <t>1/2 (H x G)</t>
  </si>
  <si>
    <t>Roach Area 3</t>
  </si>
  <si>
    <t>2/3 (J x K)</t>
  </si>
  <si>
    <t>Roach Area 4</t>
  </si>
  <si>
    <t>2/3 (L x M)</t>
  </si>
  <si>
    <t>Sail Area</t>
  </si>
  <si>
    <t>SA</t>
  </si>
  <si>
    <t>[m2]</t>
  </si>
  <si>
    <t>All measurements are in meters and to three decimal places.</t>
  </si>
  <si>
    <t>A = ***</t>
  </si>
  <si>
    <t>P = ***</t>
  </si>
  <si>
    <t>Total Rig Area of Mast &amp; Sail cannot exceed 13.94 sqm</t>
  </si>
  <si>
    <t>Date ***</t>
  </si>
  <si>
    <t>Signature ***</t>
  </si>
  <si>
    <t>Sailmakers Name:</t>
  </si>
  <si>
    <r>
      <t>Measurers Declaration</t>
    </r>
    <r>
      <rPr>
        <sz val="12"/>
        <rFont val="Times New Roman"/>
        <family val="1"/>
      </rPr>
      <t>:</t>
    </r>
  </si>
  <si>
    <t xml:space="preserve">Date of Measurement: </t>
  </si>
  <si>
    <t>Measurer’s Name:</t>
  </si>
  <si>
    <t xml:space="preserve">Appointed by: </t>
  </si>
  <si>
    <t>Measurer’s Signature:</t>
  </si>
  <si>
    <t>Measurer’s Stamp</t>
  </si>
  <si>
    <t xml:space="preserve"> I declare that I have measured this sail and it complies with all class rules.</t>
  </si>
  <si>
    <t>Sail Button/ Serial No:</t>
  </si>
  <si>
    <t>Foot Area</t>
  </si>
  <si>
    <t>1/2 (B x E)</t>
  </si>
  <si>
    <t>FOOT ROUND: 2/3(BxE)</t>
  </si>
  <si>
    <t>FOOT AREA 1/2(BxE)</t>
  </si>
  <si>
    <t>Choose the apropriate calculation depending on sail shape.</t>
  </si>
  <si>
    <t>Refer current measurers guidelines when completing form.</t>
  </si>
  <si>
    <t>SA = ***</t>
  </si>
  <si>
    <t>www.a-cat.org</t>
  </si>
  <si>
    <t xml:space="preserve">Comments: </t>
  </si>
  <si>
    <t>Additional area (see comments)</t>
  </si>
  <si>
    <t>Comment and provide diagram in this section on any sail measurements that cannot be covered by above calculations. Show calculations applicable and transfer this figure to the section above , include negative sign(-) if the area is negative.</t>
  </si>
  <si>
    <t>Measurer to mark the following on the starboard tack of sail.: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</si>
</sst>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164" fontId="1" fillId="3" borderId="6" xfId="0" applyNumberFormat="1" applyFont="1" applyFill="1" applyBorder="1" applyAlignment="1" applyProtection="1">
      <alignment horizontal="center" vertical="top"/>
    </xf>
    <xf numFmtId="164" fontId="1" fillId="3" borderId="10" xfId="0" applyNumberFormat="1" applyFont="1" applyFill="1" applyBorder="1" applyAlignment="1" applyProtection="1">
      <alignment horizontal="center" vertical="top"/>
    </xf>
    <xf numFmtId="164" fontId="1" fillId="3" borderId="13" xfId="0" applyNumberFormat="1" applyFont="1" applyFill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3" fillId="0" borderId="3" xfId="0" applyFont="1" applyBorder="1" applyProtection="1">
      <protection locked="0"/>
    </xf>
    <xf numFmtId="0" fontId="0" fillId="0" borderId="24" xfId="0" applyBorder="1" applyProtection="1"/>
    <xf numFmtId="0" fontId="1" fillId="0" borderId="25" xfId="0" applyFont="1" applyBorder="1" applyAlignment="1" applyProtection="1">
      <alignment vertical="top"/>
    </xf>
    <xf numFmtId="0" fontId="0" fillId="0" borderId="13" xfId="0" applyBorder="1" applyProtection="1"/>
    <xf numFmtId="0" fontId="0" fillId="0" borderId="26" xfId="0" applyBorder="1" applyProtection="1"/>
    <xf numFmtId="0" fontId="2" fillId="2" borderId="1" xfId="0" applyFont="1" applyFill="1" applyBorder="1" applyAlignment="1" applyProtection="1">
      <alignment vertical="top"/>
    </xf>
    <xf numFmtId="0" fontId="0" fillId="0" borderId="27" xfId="0" applyBorder="1" applyProtection="1"/>
    <xf numFmtId="0" fontId="2" fillId="2" borderId="1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 vertical="top" wrapText="1"/>
    </xf>
    <xf numFmtId="0" fontId="1" fillId="3" borderId="8" xfId="0" applyFont="1" applyFill="1" applyBorder="1" applyAlignment="1" applyProtection="1">
      <alignment horizontal="center" vertical="top" wrapText="1"/>
    </xf>
    <xf numFmtId="0" fontId="1" fillId="3" borderId="11" xfId="0" applyFont="1" applyFill="1" applyBorder="1" applyAlignment="1" applyProtection="1">
      <alignment horizontal="center" vertical="top" wrapText="1"/>
    </xf>
    <xf numFmtId="0" fontId="1" fillId="3" borderId="12" xfId="0" applyFont="1" applyFill="1" applyBorder="1" applyAlignment="1" applyProtection="1">
      <alignment horizontal="center" vertical="top"/>
    </xf>
    <xf numFmtId="0" fontId="1" fillId="3" borderId="14" xfId="0" applyFont="1" applyFill="1" applyBorder="1" applyAlignment="1" applyProtection="1">
      <alignment horizontal="center" vertical="top" wrapText="1"/>
    </xf>
    <xf numFmtId="0" fontId="1" fillId="3" borderId="3" xfId="0" applyFont="1" applyFill="1" applyBorder="1" applyAlignment="1" applyProtection="1">
      <alignment horizontal="center" vertical="top"/>
    </xf>
    <xf numFmtId="0" fontId="1" fillId="3" borderId="5" xfId="0" applyFont="1" applyFill="1" applyBorder="1" applyAlignment="1" applyProtection="1">
      <alignment vertical="top"/>
    </xf>
    <xf numFmtId="0" fontId="1" fillId="3" borderId="16" xfId="0" applyFont="1" applyFill="1" applyBorder="1" applyAlignment="1" applyProtection="1">
      <alignment horizontal="center" vertical="top" wrapText="1"/>
    </xf>
    <xf numFmtId="0" fontId="1" fillId="3" borderId="17" xfId="0" applyFont="1" applyFill="1" applyBorder="1" applyAlignment="1" applyProtection="1">
      <alignment horizontal="center" vertical="top"/>
    </xf>
    <xf numFmtId="0" fontId="1" fillId="3" borderId="9" xfId="0" applyFont="1" applyFill="1" applyBorder="1" applyAlignment="1" applyProtection="1">
      <alignment vertical="top"/>
    </xf>
    <xf numFmtId="0" fontId="1" fillId="3" borderId="18" xfId="0" applyFont="1" applyFill="1" applyBorder="1" applyAlignment="1" applyProtection="1">
      <alignment horizontal="center" vertical="top" wrapText="1"/>
    </xf>
    <xf numFmtId="0" fontId="1" fillId="3" borderId="19" xfId="0" applyFont="1" applyFill="1" applyBorder="1" applyAlignment="1" applyProtection="1">
      <alignment horizontal="center" vertical="top"/>
    </xf>
    <xf numFmtId="164" fontId="4" fillId="0" borderId="20" xfId="0" applyNumberFormat="1" applyFont="1" applyBorder="1" applyAlignment="1" applyProtection="1">
      <alignment horizontal="center" vertical="top"/>
    </xf>
    <xf numFmtId="0" fontId="4" fillId="0" borderId="19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vertical="top"/>
    </xf>
    <xf numFmtId="0" fontId="0" fillId="0" borderId="0" xfId="0" applyBorder="1" applyProtection="1"/>
    <xf numFmtId="0" fontId="2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top"/>
    </xf>
    <xf numFmtId="0" fontId="1" fillId="0" borderId="21" xfId="0" applyFont="1" applyBorder="1" applyAlignment="1" applyProtection="1">
      <alignment vertical="top"/>
    </xf>
    <xf numFmtId="0" fontId="2" fillId="0" borderId="14" xfId="0" applyFont="1" applyFill="1" applyBorder="1" applyAlignment="1" applyProtection="1">
      <alignment vertical="top"/>
    </xf>
    <xf numFmtId="0" fontId="1" fillId="0" borderId="22" xfId="0" applyFont="1" applyFill="1" applyBorder="1" applyAlignment="1" applyProtection="1">
      <alignment vertical="top"/>
    </xf>
    <xf numFmtId="0" fontId="1" fillId="0" borderId="16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" fillId="0" borderId="17" xfId="0" applyFont="1" applyFill="1" applyBorder="1" applyAlignment="1" applyProtection="1">
      <alignment vertical="top"/>
    </xf>
    <xf numFmtId="0" fontId="2" fillId="0" borderId="16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5" fillId="0" borderId="16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17" xfId="0" applyFont="1" applyFill="1" applyBorder="1" applyAlignment="1" applyProtection="1">
      <alignment horizontal="center" vertical="top"/>
    </xf>
    <xf numFmtId="0" fontId="2" fillId="0" borderId="18" xfId="0" applyFont="1" applyFill="1" applyBorder="1" applyAlignment="1" applyProtection="1">
      <alignment vertical="top"/>
    </xf>
    <xf numFmtId="0" fontId="5" fillId="0" borderId="20" xfId="0" applyFont="1" applyFill="1" applyBorder="1" applyAlignment="1" applyProtection="1">
      <alignment vertical="top"/>
    </xf>
    <xf numFmtId="0" fontId="1" fillId="0" borderId="20" xfId="0" applyFont="1" applyFill="1" applyBorder="1" applyAlignment="1" applyProtection="1">
      <alignment vertical="top"/>
    </xf>
    <xf numFmtId="0" fontId="1" fillId="0" borderId="19" xfId="0" applyFont="1" applyFill="1" applyBorder="1" applyAlignment="1" applyProtection="1">
      <alignment vertical="top"/>
    </xf>
    <xf numFmtId="0" fontId="0" fillId="0" borderId="28" xfId="0" applyBorder="1" applyProtection="1"/>
    <xf numFmtId="0" fontId="0" fillId="0" borderId="21" xfId="0" applyBorder="1" applyProtection="1"/>
    <xf numFmtId="0" fontId="6" fillId="0" borderId="21" xfId="0" applyFont="1" applyBorder="1" applyAlignment="1" applyProtection="1">
      <alignment vertical="top"/>
    </xf>
    <xf numFmtId="0" fontId="0" fillId="0" borderId="6" xfId="0" applyBorder="1" applyProtection="1"/>
    <xf numFmtId="164" fontId="1" fillId="0" borderId="7" xfId="0" applyNumberFormat="1" applyFont="1" applyBorder="1" applyAlignment="1" applyProtection="1">
      <alignment horizontal="center" vertical="top"/>
      <protection locked="0"/>
    </xf>
    <xf numFmtId="164" fontId="1" fillId="0" borderId="9" xfId="0" applyNumberFormat="1" applyFont="1" applyBorder="1" applyAlignment="1" applyProtection="1">
      <alignment horizontal="center" vertical="top"/>
      <protection locked="0"/>
    </xf>
    <xf numFmtId="164" fontId="1" fillId="0" borderId="15" xfId="0" applyNumberFormat="1" applyFont="1" applyBorder="1" applyAlignment="1" applyProtection="1">
      <alignment horizontal="center" vertical="top"/>
    </xf>
    <xf numFmtId="164" fontId="1" fillId="0" borderId="10" xfId="0" applyNumberFormat="1" applyFont="1" applyBorder="1" applyAlignment="1" applyProtection="1">
      <alignment horizontal="center" vertical="top"/>
    </xf>
    <xf numFmtId="0" fontId="0" fillId="0" borderId="27" xfId="0" applyBorder="1" applyProtection="1">
      <protection locked="0"/>
    </xf>
    <xf numFmtId="0" fontId="4" fillId="0" borderId="0" xfId="0" applyFont="1" applyFill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/>
    </xf>
    <xf numFmtId="164" fontId="8" fillId="0" borderId="5" xfId="0" applyNumberFormat="1" applyFont="1" applyBorder="1" applyAlignment="1" applyProtection="1">
      <alignment horizontal="center" vertical="top"/>
      <protection locked="0"/>
    </xf>
    <xf numFmtId="164" fontId="8" fillId="0" borderId="9" xfId="0" applyNumberFormat="1" applyFont="1" applyBorder="1" applyAlignment="1" applyProtection="1">
      <alignment horizontal="center" vertical="top"/>
      <protection locked="0"/>
    </xf>
    <xf numFmtId="164" fontId="8" fillId="0" borderId="12" xfId="0" applyNumberFormat="1" applyFont="1" applyBorder="1" applyAlignment="1" applyProtection="1">
      <alignment horizontal="center" vertical="top"/>
      <protection locked="0"/>
    </xf>
    <xf numFmtId="0" fontId="1" fillId="0" borderId="24" xfId="0" applyFont="1" applyBorder="1" applyAlignment="1" applyProtection="1">
      <alignment vertical="top"/>
    </xf>
    <xf numFmtId="0" fontId="1" fillId="0" borderId="28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 wrapText="1"/>
    </xf>
    <xf numFmtId="0" fontId="4" fillId="0" borderId="21" xfId="0" applyFont="1" applyBorder="1" applyAlignment="1" applyProtection="1">
      <alignment vertical="top"/>
    </xf>
    <xf numFmtId="0" fontId="1" fillId="0" borderId="13" xfId="0" applyFont="1" applyBorder="1" applyAlignment="1" applyProtection="1">
      <alignment vertical="top"/>
    </xf>
    <xf numFmtId="0" fontId="1" fillId="0" borderId="6" xfId="0" applyFont="1" applyBorder="1" applyAlignment="1" applyProtection="1">
      <alignment vertical="top"/>
    </xf>
    <xf numFmtId="0" fontId="0" fillId="0" borderId="0" xfId="0" quotePrefix="1" applyFill="1"/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/>
    </xf>
    <xf numFmtId="0" fontId="0" fillId="4" borderId="2" xfId="0" applyFill="1" applyBorder="1"/>
    <xf numFmtId="164" fontId="1" fillId="0" borderId="13" xfId="0" applyNumberFormat="1" applyFont="1" applyBorder="1" applyAlignment="1" applyProtection="1">
      <alignment horizontal="center" vertical="top"/>
    </xf>
    <xf numFmtId="0" fontId="1" fillId="3" borderId="12" xfId="0" applyFont="1" applyFill="1" applyBorder="1" applyAlignment="1" applyProtection="1">
      <alignment vertical="top"/>
    </xf>
    <xf numFmtId="164" fontId="11" fillId="0" borderId="30" xfId="0" applyNumberFormat="1" applyFont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vertical="top" wrapText="1"/>
    </xf>
    <xf numFmtId="0" fontId="4" fillId="3" borderId="16" xfId="0" applyFont="1" applyFill="1" applyBorder="1" applyAlignment="1" applyProtection="1">
      <alignment vertical="top" wrapText="1"/>
    </xf>
    <xf numFmtId="0" fontId="4" fillId="3" borderId="18" xfId="0" applyFont="1" applyFill="1" applyBorder="1" applyAlignment="1" applyProtection="1">
      <alignment vertical="top" wrapText="1"/>
    </xf>
    <xf numFmtId="0" fontId="0" fillId="0" borderId="18" xfId="0" applyBorder="1" applyProtection="1"/>
    <xf numFmtId="0" fontId="0" fillId="0" borderId="20" xfId="0" applyBorder="1" applyProtection="1"/>
    <xf numFmtId="0" fontId="0" fillId="0" borderId="19" xfId="0" applyBorder="1" applyProtection="1"/>
    <xf numFmtId="0" fontId="2" fillId="0" borderId="16" xfId="0" applyFont="1" applyBorder="1" applyAlignment="1" applyProtection="1">
      <alignment vertical="top"/>
    </xf>
    <xf numFmtId="0" fontId="1" fillId="0" borderId="14" xfId="0" applyFont="1" applyBorder="1" applyAlignment="1" applyProtection="1">
      <alignment vertical="top"/>
    </xf>
    <xf numFmtId="0" fontId="1" fillId="0" borderId="22" xfId="0" applyFont="1" applyBorder="1" applyAlignment="1" applyProtection="1">
      <alignment vertical="top"/>
    </xf>
    <xf numFmtId="0" fontId="1" fillId="0" borderId="3" xfId="0" applyFont="1" applyBorder="1" applyAlignment="1" applyProtection="1">
      <alignment vertical="top"/>
    </xf>
    <xf numFmtId="0" fontId="5" fillId="0" borderId="21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17" xfId="0" applyFont="1" applyFill="1" applyBorder="1" applyAlignment="1" applyProtection="1">
      <alignment horizontal="center" vertical="top"/>
    </xf>
    <xf numFmtId="0" fontId="10" fillId="0" borderId="0" xfId="0" applyFont="1" applyBorder="1" applyAlignment="1" applyProtection="1">
      <alignment vertical="top" wrapText="1"/>
    </xf>
    <xf numFmtId="0" fontId="1" fillId="0" borderId="16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17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17" xfId="0" applyFont="1" applyBorder="1" applyAlignment="1" applyProtection="1">
      <alignment vertical="top"/>
      <protection locked="0"/>
    </xf>
    <xf numFmtId="0" fontId="4" fillId="0" borderId="22" xfId="0" applyFont="1" applyFill="1" applyBorder="1" applyAlignment="1" applyProtection="1">
      <alignment vertical="top" wrapText="1"/>
    </xf>
    <xf numFmtId="0" fontId="4" fillId="0" borderId="3" xfId="0" applyFont="1" applyFill="1" applyBorder="1" applyAlignment="1" applyProtection="1">
      <alignment vertical="top" wrapText="1"/>
    </xf>
    <xf numFmtId="0" fontId="1" fillId="0" borderId="18" xfId="0" applyFont="1" applyBorder="1" applyAlignment="1" applyProtection="1">
      <alignment vertical="top"/>
      <protection locked="0"/>
    </xf>
    <xf numFmtId="0" fontId="1" fillId="0" borderId="20" xfId="0" applyFont="1" applyBorder="1" applyAlignment="1" applyProtection="1">
      <alignment vertical="top"/>
      <protection locked="0"/>
    </xf>
    <xf numFmtId="0" fontId="1" fillId="0" borderId="19" xfId="0" applyFont="1" applyBorder="1" applyAlignment="1" applyProtection="1">
      <alignment vertical="top"/>
      <protection locked="0"/>
    </xf>
    <xf numFmtId="0" fontId="1" fillId="0" borderId="14" xfId="0" applyFont="1" applyFill="1" applyBorder="1" applyAlignment="1" applyProtection="1">
      <alignment vertical="top"/>
      <protection locked="0"/>
    </xf>
    <xf numFmtId="0" fontId="1" fillId="0" borderId="22" xfId="0" applyFont="1" applyFill="1" applyBorder="1" applyAlignment="1" applyProtection="1">
      <alignment vertical="top"/>
      <protection locked="0"/>
    </xf>
    <xf numFmtId="0" fontId="1" fillId="0" borderId="3" xfId="0" applyFont="1" applyFill="1" applyBorder="1" applyAlignment="1" applyProtection="1">
      <alignment vertical="top"/>
      <protection locked="0"/>
    </xf>
    <xf numFmtId="0" fontId="8" fillId="4" borderId="29" xfId="0" applyFont="1" applyFill="1" applyBorder="1"/>
    <xf numFmtId="0" fontId="8" fillId="4" borderId="2" xfId="0" applyFont="1" applyFill="1" applyBorder="1"/>
    <xf numFmtId="0" fontId="5" fillId="0" borderId="23" xfId="0" applyFont="1" applyFill="1" applyBorder="1" applyAlignment="1" applyProtection="1">
      <alignment vertical="top"/>
      <protection locked="0"/>
    </xf>
    <xf numFmtId="0" fontId="1" fillId="3" borderId="22" xfId="0" applyFont="1" applyFill="1" applyBorder="1" applyAlignment="1" applyProtection="1">
      <alignment vertical="top" wrapText="1"/>
    </xf>
    <xf numFmtId="0" fontId="1" fillId="3" borderId="3" xfId="0" applyFont="1" applyFill="1" applyBorder="1" applyAlignment="1" applyProtection="1">
      <alignment vertical="top" wrapText="1"/>
    </xf>
    <xf numFmtId="0" fontId="1" fillId="3" borderId="0" xfId="0" applyFont="1" applyFill="1" applyBorder="1" applyAlignment="1" applyProtection="1">
      <alignment vertical="top" wrapText="1"/>
    </xf>
    <xf numFmtId="0" fontId="1" fillId="3" borderId="17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vertical="top" wrapText="1"/>
    </xf>
    <xf numFmtId="0" fontId="1" fillId="3" borderId="19" xfId="0" applyFont="1" applyFill="1" applyBorder="1" applyAlignment="1" applyProtection="1">
      <alignment vertical="top" wrapText="1"/>
    </xf>
    <xf numFmtId="0" fontId="0" fillId="0" borderId="1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21" xfId="0" applyFont="1" applyBorder="1" applyAlignment="1" applyProtection="1">
      <alignment vertical="top"/>
      <protection locked="0"/>
    </xf>
    <xf numFmtId="0" fontId="4" fillId="0" borderId="31" xfId="0" applyFont="1" applyBorder="1" applyAlignment="1" applyProtection="1">
      <alignment vertical="top"/>
      <protection locked="0"/>
    </xf>
    <xf numFmtId="1" fontId="4" fillId="0" borderId="0" xfId="0" applyNumberFormat="1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M$1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46</xdr:row>
      <xdr:rowOff>171450</xdr:rowOff>
    </xdr:from>
    <xdr:to>
      <xdr:col>11</xdr:col>
      <xdr:colOff>571500</xdr:colOff>
      <xdr:row>51</xdr:row>
      <xdr:rowOff>161924</xdr:rowOff>
    </xdr:to>
    <xdr:sp macro="" textlink="">
      <xdr:nvSpPr>
        <xdr:cNvPr id="46" name="Rectangle 8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4629150" y="7953375"/>
          <a:ext cx="1019175" cy="990599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14</xdr:row>
          <xdr:rowOff>190500</xdr:rowOff>
        </xdr:from>
        <xdr:to>
          <xdr:col>11</xdr:col>
          <xdr:colOff>444500</xdr:colOff>
          <xdr:row>16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13770</xdr:colOff>
      <xdr:row>3</xdr:row>
      <xdr:rowOff>148152</xdr:rowOff>
    </xdr:from>
    <xdr:to>
      <xdr:col>2</xdr:col>
      <xdr:colOff>501231</xdr:colOff>
      <xdr:row>23</xdr:row>
      <xdr:rowOff>158727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119603" y="656152"/>
          <a:ext cx="1514045" cy="3820575"/>
          <a:chOff x="201810" y="356572"/>
          <a:chExt cx="1521832" cy="3665664"/>
        </a:xfrm>
      </xdr:grpSpPr>
      <xdr:sp macro="" textlink="">
        <xdr:nvSpPr>
          <xdr:cNvPr id="3" name="Line 4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488418" y="356572"/>
            <a:ext cx="1967" cy="361809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4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22058" y="3625975"/>
            <a:ext cx="1166990" cy="597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29298" y="369110"/>
            <a:ext cx="1156130" cy="325805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Freeform 4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/>
          </xdr:cNvSpPr>
        </xdr:nvSpPr>
        <xdr:spPr bwMode="auto">
          <a:xfrm>
            <a:off x="1491645" y="361945"/>
            <a:ext cx="94514" cy="3622078"/>
          </a:xfrm>
          <a:custGeom>
            <a:avLst/>
            <a:gdLst>
              <a:gd name="T0" fmla="*/ 0 w 20000"/>
              <a:gd name="T1" fmla="*/ 13613 h 20000"/>
              <a:gd name="T2" fmla="*/ 0 w 20000"/>
              <a:gd name="T3" fmla="*/ 12050 h 20000"/>
              <a:gd name="T4" fmla="*/ 0 w 20000"/>
              <a:gd name="T5" fmla="*/ 10594 h 20000"/>
              <a:gd name="T6" fmla="*/ 0 w 20000"/>
              <a:gd name="T7" fmla="*/ 8824 h 20000"/>
              <a:gd name="T8" fmla="*/ 0 w 20000"/>
              <a:gd name="T9" fmla="*/ 7447 h 20000"/>
              <a:gd name="T10" fmla="*/ 0 w 20000"/>
              <a:gd name="T11" fmla="*/ 6173 h 20000"/>
              <a:gd name="T12" fmla="*/ 0 w 20000"/>
              <a:gd name="T13" fmla="*/ 4937 h 20000"/>
              <a:gd name="T14" fmla="*/ 0 w 20000"/>
              <a:gd name="T15" fmla="*/ 3671 h 20000"/>
              <a:gd name="T16" fmla="*/ 0 w 20000"/>
              <a:gd name="T17" fmla="*/ 2275 h 20000"/>
              <a:gd name="T18" fmla="*/ 0 w 20000"/>
              <a:gd name="T19" fmla="*/ 953 h 20000"/>
              <a:gd name="T20" fmla="*/ 0 w 20000"/>
              <a:gd name="T21" fmla="*/ 0 h 2000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20000"/>
              <a:gd name="T34" fmla="*/ 0 h 20000"/>
              <a:gd name="T35" fmla="*/ 20000 w 20000"/>
              <a:gd name="T36" fmla="*/ 20000 h 2000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20000" h="20000">
                <a:moveTo>
                  <a:pt x="478" y="19997"/>
                </a:moveTo>
                <a:lnTo>
                  <a:pt x="8055" y="17699"/>
                </a:lnTo>
                <a:lnTo>
                  <a:pt x="13447" y="15562"/>
                </a:lnTo>
                <a:lnTo>
                  <a:pt x="18840" y="12961"/>
                </a:lnTo>
                <a:lnTo>
                  <a:pt x="19932" y="10939"/>
                </a:lnTo>
                <a:lnTo>
                  <a:pt x="19932" y="9068"/>
                </a:lnTo>
                <a:lnTo>
                  <a:pt x="19386" y="7252"/>
                </a:lnTo>
                <a:lnTo>
                  <a:pt x="17270" y="5392"/>
                </a:lnTo>
                <a:lnTo>
                  <a:pt x="12901" y="3342"/>
                </a:lnTo>
                <a:lnTo>
                  <a:pt x="6621" y="1399"/>
                </a:lnTo>
                <a:lnTo>
                  <a:pt x="0" y="0"/>
                </a:lnTo>
              </a:path>
            </a:pathLst>
          </a:custGeom>
          <a:noFill/>
          <a:ln w="12700" cap="flat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Line 4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322058" y="3630951"/>
            <a:ext cx="1168328" cy="34988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4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565624" y="1446041"/>
            <a:ext cx="471392" cy="18330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4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46616" y="365130"/>
            <a:ext cx="247894" cy="2223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63420" y="374683"/>
            <a:ext cx="914217" cy="106100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5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29298" y="1436488"/>
            <a:ext cx="236326" cy="218013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Freeform 5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326622" y="3633936"/>
            <a:ext cx="1166046" cy="350684"/>
          </a:xfrm>
          <a:custGeom>
            <a:avLst/>
            <a:gdLst>
              <a:gd name="T0" fmla="*/ 0 w 20000"/>
              <a:gd name="T1" fmla="*/ 0 h 20000"/>
              <a:gd name="T2" fmla="*/ 408 w 20000"/>
              <a:gd name="T3" fmla="*/ 0 h 20000"/>
              <a:gd name="T4" fmla="*/ 853 w 20000"/>
              <a:gd name="T5" fmla="*/ 0 h 20000"/>
              <a:gd name="T6" fmla="*/ 1208 w 20000"/>
              <a:gd name="T7" fmla="*/ 1 h 20000"/>
              <a:gd name="T8" fmla="*/ 1727 w 20000"/>
              <a:gd name="T9" fmla="*/ 1 h 20000"/>
              <a:gd name="T10" fmla="*/ 2392 w 20000"/>
              <a:gd name="T11" fmla="*/ 1 h 20000"/>
              <a:gd name="T12" fmla="*/ 3145 w 20000"/>
              <a:gd name="T13" fmla="*/ 1 h 20000"/>
              <a:gd name="T14" fmla="*/ 3875 w 20000"/>
              <a:gd name="T15" fmla="*/ 1 h 20000"/>
              <a:gd name="T16" fmla="*/ 4553 w 20000"/>
              <a:gd name="T17" fmla="*/ 1 h 20000"/>
              <a:gd name="T18" fmla="*/ 5204 w 20000"/>
              <a:gd name="T19" fmla="*/ 1 h 20000"/>
              <a:gd name="T20" fmla="*/ 5666 w 20000"/>
              <a:gd name="T21" fmla="*/ 1 h 20000"/>
              <a:gd name="T22" fmla="*/ 6023 w 20000"/>
              <a:gd name="T23" fmla="*/ 1 h 20000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20000"/>
              <a:gd name="T37" fmla="*/ 0 h 20000"/>
              <a:gd name="T38" fmla="*/ 20000 w 20000"/>
              <a:gd name="T39" fmla="*/ 20000 h 20000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20000" h="20000">
                <a:moveTo>
                  <a:pt x="0" y="0"/>
                </a:moveTo>
                <a:lnTo>
                  <a:pt x="1355" y="3304"/>
                </a:lnTo>
                <a:lnTo>
                  <a:pt x="2829" y="6288"/>
                </a:lnTo>
                <a:lnTo>
                  <a:pt x="4010" y="8064"/>
                </a:lnTo>
                <a:lnTo>
                  <a:pt x="5731" y="10586"/>
                </a:lnTo>
                <a:lnTo>
                  <a:pt x="7942" y="13144"/>
                </a:lnTo>
                <a:lnTo>
                  <a:pt x="10439" y="15346"/>
                </a:lnTo>
                <a:lnTo>
                  <a:pt x="12863" y="17087"/>
                </a:lnTo>
                <a:lnTo>
                  <a:pt x="15112" y="18437"/>
                </a:lnTo>
                <a:lnTo>
                  <a:pt x="17278" y="19325"/>
                </a:lnTo>
                <a:lnTo>
                  <a:pt x="18808" y="19645"/>
                </a:lnTo>
                <a:lnTo>
                  <a:pt x="19994" y="19964"/>
                </a:lnTo>
              </a:path>
            </a:pathLst>
          </a:custGeom>
          <a:solidFill>
            <a:srgbClr val="FFFFFF"/>
          </a:solidFill>
          <a:ln w="12700" cap="flat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sp>
      <xdr:sp macro="" textlink="">
        <xdr:nvSpPr>
          <xdr:cNvPr id="14" name="Line 5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488418" y="2015256"/>
            <a:ext cx="97741" cy="1791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5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59643" y="373091"/>
            <a:ext cx="480993" cy="107235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5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769998" y="816123"/>
            <a:ext cx="60439" cy="2547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5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385409" y="2458488"/>
            <a:ext cx="66735" cy="955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5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40242" y="359955"/>
            <a:ext cx="447547" cy="517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6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793922" y="3786391"/>
            <a:ext cx="33289" cy="792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Freeform 6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1457963" y="3579801"/>
            <a:ext cx="32502" cy="44781"/>
          </a:xfrm>
          <a:custGeom>
            <a:avLst/>
            <a:gdLst>
              <a:gd name="T0" fmla="*/ 0 w 20000"/>
              <a:gd name="T1" fmla="*/ 0 h 20000"/>
              <a:gd name="T2" fmla="*/ 0 w 20000"/>
              <a:gd name="T3" fmla="*/ 0 h 20000"/>
              <a:gd name="T4" fmla="*/ 0 w 20000"/>
              <a:gd name="T5" fmla="*/ 0 h 20000"/>
              <a:gd name="T6" fmla="*/ 0 60000 65536"/>
              <a:gd name="T7" fmla="*/ 0 60000 65536"/>
              <a:gd name="T8" fmla="*/ 0 60000 65536"/>
              <a:gd name="T9" fmla="*/ 0 w 20000"/>
              <a:gd name="T10" fmla="*/ 0 h 20000"/>
              <a:gd name="T11" fmla="*/ 20000 w 20000"/>
              <a:gd name="T12" fmla="*/ 20000 h 200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000" h="20000">
                <a:moveTo>
                  <a:pt x="19798" y="0"/>
                </a:moveTo>
                <a:lnTo>
                  <a:pt x="0" y="0"/>
                </a:lnTo>
                <a:lnTo>
                  <a:pt x="0" y="19722"/>
                </a:ln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Rectangle 6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1079433" y="451507"/>
            <a:ext cx="71063" cy="13175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1" name="Rectangle 7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904805" y="608539"/>
            <a:ext cx="71063" cy="16001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2" name="Rectangle 7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651088" y="689145"/>
            <a:ext cx="45801" cy="171561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K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3" name="Rectangle 7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913541" y="960815"/>
            <a:ext cx="103879" cy="169371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4" name="Rectangle 7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763152" y="1530229"/>
            <a:ext cx="82002" cy="16001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5" name="Rectangle 7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929359" y="1946990"/>
            <a:ext cx="71063" cy="15046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6" name="Rectangle 7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04713" y="2106410"/>
            <a:ext cx="82002" cy="14111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" name="Rectangle 7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201810" y="2331310"/>
            <a:ext cx="145431" cy="15046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" name="Rectangle 7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668322" y="3452624"/>
            <a:ext cx="605569" cy="16001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 = Base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9" name="Rectangle 7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973114" y="3668965"/>
            <a:ext cx="82002" cy="14111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0" name="Rectangle 7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666906" y="3890481"/>
            <a:ext cx="65633" cy="131755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" name="Rectangle 8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1591668" y="1926690"/>
            <a:ext cx="131974" cy="16001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4" name="AutoShape 8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/>
          </xdr:cNvSpPr>
        </xdr:nvSpPr>
        <xdr:spPr bwMode="auto">
          <a:xfrm>
            <a:off x="789279" y="2649553"/>
            <a:ext cx="537025" cy="188279"/>
          </a:xfrm>
          <a:prstGeom prst="callout2">
            <a:avLst>
              <a:gd name="adj1" fmla="val 44083"/>
              <a:gd name="adj2" fmla="val 96733"/>
              <a:gd name="adj3" fmla="val 44083"/>
              <a:gd name="adj4" fmla="val 121637"/>
              <a:gd name="adj5" fmla="val 12603"/>
              <a:gd name="adj6" fmla="val 129967"/>
            </a:avLst>
          </a:prstGeom>
          <a:noFill/>
          <a:ln w="6350">
            <a:solidFill>
              <a:srgbClr val="000000"/>
            </a:solidFill>
            <a:miter lim="800000"/>
            <a:headEnd type="none" w="sm" len="sm"/>
            <a:tailEnd type="none" w="sm" len="sm"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 = Luff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5" name="Rectangle 8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1272318" y="3640703"/>
            <a:ext cx="209333" cy="17096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SA ..,... m2</a:t>
            </a:r>
          </a:p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   ..,... m</a:t>
            </a:r>
          </a:p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    ..,... m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0" name="Freeform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324473" y="365675"/>
            <a:ext cx="717621" cy="3268479"/>
          </a:xfrm>
          <a:custGeom>
            <a:avLst/>
            <a:gdLst>
              <a:gd name="connsiteX0" fmla="*/ 0 w 717621"/>
              <a:gd name="connsiteY0" fmla="*/ 3238736 h 3238736"/>
              <a:gd name="connsiteX1" fmla="*/ 47212 w 717621"/>
              <a:gd name="connsiteY1" fmla="*/ 2082044 h 3238736"/>
              <a:gd name="connsiteX2" fmla="*/ 240781 w 717621"/>
              <a:gd name="connsiteY2" fmla="*/ 1071710 h 3238736"/>
              <a:gd name="connsiteX3" fmla="*/ 443792 w 717621"/>
              <a:gd name="connsiteY3" fmla="*/ 457955 h 3238736"/>
              <a:gd name="connsiteX4" fmla="*/ 717621 w 717621"/>
              <a:gd name="connsiteY4" fmla="*/ 0 h 32387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7621" h="3238736">
                <a:moveTo>
                  <a:pt x="0" y="3238736"/>
                </a:moveTo>
                <a:cubicBezTo>
                  <a:pt x="3541" y="2840975"/>
                  <a:pt x="7082" y="2443215"/>
                  <a:pt x="47212" y="2082044"/>
                </a:cubicBezTo>
                <a:cubicBezTo>
                  <a:pt x="87342" y="1720873"/>
                  <a:pt x="174684" y="1342391"/>
                  <a:pt x="240781" y="1071710"/>
                </a:cubicBezTo>
                <a:cubicBezTo>
                  <a:pt x="306878" y="801029"/>
                  <a:pt x="364319" y="636573"/>
                  <a:pt x="443792" y="457955"/>
                </a:cubicBezTo>
                <a:cubicBezTo>
                  <a:pt x="523265" y="279337"/>
                  <a:pt x="662541" y="83408"/>
                  <a:pt x="717621" y="0"/>
                </a:cubicBezTo>
              </a:path>
            </a:pathLst>
          </a:cu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</xdr:col>
      <xdr:colOff>641086</xdr:colOff>
      <xdr:row>3</xdr:row>
      <xdr:rowOff>150321</xdr:rowOff>
    </xdr:from>
    <xdr:to>
      <xdr:col>7</xdr:col>
      <xdr:colOff>50800</xdr:colOff>
      <xdr:row>24</xdr:row>
      <xdr:rowOff>73209</xdr:rowOff>
    </xdr:to>
    <xdr:grpSp>
      <xdr:nvGrpSpPr>
        <xdr:cNvPr id="1031" name="Group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pSpPr/>
      </xdr:nvGrpSpPr>
      <xdr:grpSpPr>
        <a:xfrm>
          <a:off x="1773503" y="658321"/>
          <a:ext cx="1505214" cy="3923388"/>
          <a:chOff x="1611015" y="379715"/>
          <a:chExt cx="1514325" cy="3918402"/>
        </a:xfrm>
      </xdr:grpSpPr>
      <xdr:sp macro="" textlink="">
        <xdr:nvSpPr>
          <xdr:cNvPr id="91" name="Line 42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 noChangeShapeType="1"/>
          </xdr:cNvSpPr>
        </xdr:nvSpPr>
        <xdr:spPr bwMode="auto">
          <a:xfrm>
            <a:off x="2889904" y="379715"/>
            <a:ext cx="1969" cy="376747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Line 43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731372" y="3784921"/>
            <a:ext cx="1159163" cy="637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Line 44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8618" y="393092"/>
            <a:ext cx="1148293" cy="339310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Freeform 45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>
            <a:spLocks/>
          </xdr:cNvSpPr>
        </xdr:nvSpPr>
        <xdr:spPr bwMode="auto">
          <a:xfrm>
            <a:off x="2893134" y="385448"/>
            <a:ext cx="94599" cy="3771719"/>
          </a:xfrm>
          <a:custGeom>
            <a:avLst/>
            <a:gdLst>
              <a:gd name="T0" fmla="*/ 0 w 20000"/>
              <a:gd name="T1" fmla="*/ 13613 h 20000"/>
              <a:gd name="T2" fmla="*/ 0 w 20000"/>
              <a:gd name="T3" fmla="*/ 12050 h 20000"/>
              <a:gd name="T4" fmla="*/ 0 w 20000"/>
              <a:gd name="T5" fmla="*/ 10594 h 20000"/>
              <a:gd name="T6" fmla="*/ 0 w 20000"/>
              <a:gd name="T7" fmla="*/ 8824 h 20000"/>
              <a:gd name="T8" fmla="*/ 0 w 20000"/>
              <a:gd name="T9" fmla="*/ 7447 h 20000"/>
              <a:gd name="T10" fmla="*/ 0 w 20000"/>
              <a:gd name="T11" fmla="*/ 6173 h 20000"/>
              <a:gd name="T12" fmla="*/ 0 w 20000"/>
              <a:gd name="T13" fmla="*/ 4937 h 20000"/>
              <a:gd name="T14" fmla="*/ 0 w 20000"/>
              <a:gd name="T15" fmla="*/ 3671 h 20000"/>
              <a:gd name="T16" fmla="*/ 0 w 20000"/>
              <a:gd name="T17" fmla="*/ 2275 h 20000"/>
              <a:gd name="T18" fmla="*/ 0 w 20000"/>
              <a:gd name="T19" fmla="*/ 953 h 20000"/>
              <a:gd name="T20" fmla="*/ 0 w 20000"/>
              <a:gd name="T21" fmla="*/ 0 h 2000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20000"/>
              <a:gd name="T34" fmla="*/ 0 h 20000"/>
              <a:gd name="T35" fmla="*/ 20000 w 20000"/>
              <a:gd name="T36" fmla="*/ 20000 h 2000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20000" h="20000">
                <a:moveTo>
                  <a:pt x="478" y="19997"/>
                </a:moveTo>
                <a:lnTo>
                  <a:pt x="8055" y="17699"/>
                </a:lnTo>
                <a:lnTo>
                  <a:pt x="13447" y="15562"/>
                </a:lnTo>
                <a:lnTo>
                  <a:pt x="18840" y="12961"/>
                </a:lnTo>
                <a:lnTo>
                  <a:pt x="19932" y="10939"/>
                </a:lnTo>
                <a:lnTo>
                  <a:pt x="19932" y="9068"/>
                </a:lnTo>
                <a:lnTo>
                  <a:pt x="19386" y="7252"/>
                </a:lnTo>
                <a:lnTo>
                  <a:pt x="17270" y="5392"/>
                </a:lnTo>
                <a:lnTo>
                  <a:pt x="12901" y="3342"/>
                </a:lnTo>
                <a:lnTo>
                  <a:pt x="6621" y="1399"/>
                </a:lnTo>
                <a:lnTo>
                  <a:pt x="0" y="0"/>
                </a:lnTo>
              </a:path>
            </a:pathLst>
          </a:custGeom>
          <a:noFill/>
          <a:ln w="12700" cap="flat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" name="Line 46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 noChangeShapeType="1"/>
          </xdr:cNvSpPr>
        </xdr:nvSpPr>
        <xdr:spPr bwMode="auto">
          <a:xfrm>
            <a:off x="1731372" y="3790230"/>
            <a:ext cx="1160502" cy="36353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47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ShapeType="1"/>
          </xdr:cNvSpPr>
        </xdr:nvSpPr>
        <xdr:spPr bwMode="auto">
          <a:xfrm>
            <a:off x="1970273" y="1512802"/>
            <a:ext cx="470485" cy="19068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48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ShapeType="1"/>
          </xdr:cNvSpPr>
        </xdr:nvSpPr>
        <xdr:spPr bwMode="auto">
          <a:xfrm>
            <a:off x="2450367" y="388846"/>
            <a:ext cx="246786" cy="23230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49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968067" y="399039"/>
            <a:ext cx="911045" cy="1107606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50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738618" y="1507494"/>
            <a:ext cx="231655" cy="226744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Line 53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889904" y="2105464"/>
            <a:ext cx="97829" cy="1911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54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964287" y="397340"/>
            <a:ext cx="480094" cy="111970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55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 noChangeShapeType="1"/>
          </xdr:cNvSpPr>
        </xdr:nvSpPr>
        <xdr:spPr bwMode="auto">
          <a:xfrm>
            <a:off x="2173499" y="860258"/>
            <a:ext cx="60494" cy="2718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56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ShapeType="1"/>
          </xdr:cNvSpPr>
        </xdr:nvSpPr>
        <xdr:spPr bwMode="auto">
          <a:xfrm>
            <a:off x="1794780" y="2568594"/>
            <a:ext cx="61911" cy="1019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59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443987" y="383325"/>
            <a:ext cx="445287" cy="5521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65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143260" y="3951190"/>
            <a:ext cx="87504" cy="218057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" name="Freeform 67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>
            <a:spLocks/>
          </xdr:cNvSpPr>
        </xdr:nvSpPr>
        <xdr:spPr bwMode="auto">
          <a:xfrm>
            <a:off x="2859421" y="3735657"/>
            <a:ext cx="32531" cy="47778"/>
          </a:xfrm>
          <a:custGeom>
            <a:avLst/>
            <a:gdLst>
              <a:gd name="T0" fmla="*/ 0 w 20000"/>
              <a:gd name="T1" fmla="*/ 0 h 20000"/>
              <a:gd name="T2" fmla="*/ 0 w 20000"/>
              <a:gd name="T3" fmla="*/ 0 h 20000"/>
              <a:gd name="T4" fmla="*/ 0 w 20000"/>
              <a:gd name="T5" fmla="*/ 0 h 20000"/>
              <a:gd name="T6" fmla="*/ 0 60000 65536"/>
              <a:gd name="T7" fmla="*/ 0 60000 65536"/>
              <a:gd name="T8" fmla="*/ 0 60000 65536"/>
              <a:gd name="T9" fmla="*/ 0 w 20000"/>
              <a:gd name="T10" fmla="*/ 0 h 20000"/>
              <a:gd name="T11" fmla="*/ 20000 w 20000"/>
              <a:gd name="T12" fmla="*/ 20000 h 200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000" h="20000">
                <a:moveTo>
                  <a:pt x="19798" y="0"/>
                </a:moveTo>
                <a:lnTo>
                  <a:pt x="0" y="0"/>
                </a:lnTo>
                <a:lnTo>
                  <a:pt x="0" y="19722"/>
                </a:ln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Rectangle 69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2483213" y="481005"/>
            <a:ext cx="69795" cy="13569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0" name="Rectangle 70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>
            <a:spLocks noChangeArrowheads="1"/>
          </xdr:cNvSpPr>
        </xdr:nvSpPr>
        <xdr:spPr bwMode="auto">
          <a:xfrm>
            <a:off x="2308428" y="643664"/>
            <a:ext cx="71127" cy="165843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1" name="Rectangle 71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2055815" y="729665"/>
            <a:ext cx="45842" cy="17816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K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2" name="Rectangle 72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>
            <a:spLocks noChangeArrowheads="1"/>
          </xdr:cNvSpPr>
        </xdr:nvSpPr>
        <xdr:spPr bwMode="auto">
          <a:xfrm>
            <a:off x="2317172" y="1009750"/>
            <a:ext cx="103973" cy="17582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3" name="Rectangle 73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>
            <a:spLocks noChangeArrowheads="1"/>
          </xdr:cNvSpPr>
        </xdr:nvSpPr>
        <xdr:spPr bwMode="auto">
          <a:xfrm>
            <a:off x="2167980" y="1602625"/>
            <a:ext cx="80743" cy="165843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4" name="Rectangle 74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2333004" y="2037513"/>
            <a:ext cx="71127" cy="155651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5" name="Rectangle 75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>
            <a:spLocks noChangeArrowheads="1"/>
          </xdr:cNvSpPr>
        </xdr:nvSpPr>
        <xdr:spPr bwMode="auto">
          <a:xfrm>
            <a:off x="1909307" y="2202720"/>
            <a:ext cx="82076" cy="14567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6" name="Rectangle 76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>
            <a:spLocks noChangeArrowheads="1"/>
          </xdr:cNvSpPr>
        </xdr:nvSpPr>
        <xdr:spPr bwMode="auto">
          <a:xfrm>
            <a:off x="1611015" y="2437788"/>
            <a:ext cx="145562" cy="15565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7" name="Rectangle 77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>
            <a:spLocks noChangeArrowheads="1"/>
          </xdr:cNvSpPr>
        </xdr:nvSpPr>
        <xdr:spPr bwMode="auto">
          <a:xfrm>
            <a:off x="2073064" y="3604851"/>
            <a:ext cx="603451" cy="16584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 = Base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8" name="Rectangle 78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>
            <a:spLocks noChangeArrowheads="1"/>
          </xdr:cNvSpPr>
        </xdr:nvSpPr>
        <xdr:spPr bwMode="auto">
          <a:xfrm>
            <a:off x="2376798" y="3825904"/>
            <a:ext cx="82076" cy="15055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9" name="Rectangle 79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>
            <a:spLocks noChangeArrowheads="1"/>
          </xdr:cNvSpPr>
        </xdr:nvSpPr>
        <xdr:spPr bwMode="auto">
          <a:xfrm>
            <a:off x="2078005" y="4162428"/>
            <a:ext cx="65692" cy="135689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0" name="Rectangle 80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2993247" y="2015854"/>
            <a:ext cx="132093" cy="16584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3" name="AutoShape 83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>
            <a:spLocks/>
          </xdr:cNvSpPr>
        </xdr:nvSpPr>
        <xdr:spPr bwMode="auto">
          <a:xfrm>
            <a:off x="2192797" y="2767564"/>
            <a:ext cx="536178" cy="195997"/>
          </a:xfrm>
          <a:prstGeom prst="callout2">
            <a:avLst>
              <a:gd name="adj1" fmla="val 44083"/>
              <a:gd name="adj2" fmla="val 96733"/>
              <a:gd name="adj3" fmla="val 44083"/>
              <a:gd name="adj4" fmla="val 121637"/>
              <a:gd name="adj5" fmla="val 12603"/>
              <a:gd name="adj6" fmla="val 129967"/>
            </a:avLst>
          </a:prstGeom>
          <a:noFill/>
          <a:ln w="6350">
            <a:solidFill>
              <a:srgbClr val="000000"/>
            </a:solidFill>
            <a:miter lim="800000"/>
            <a:headEnd type="none" w="sm" len="sm"/>
            <a:tailEnd type="none" w="sm" len="sm"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 = Luff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4" name="Rectangle 84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>
            <a:spLocks noChangeArrowheads="1"/>
          </xdr:cNvSpPr>
        </xdr:nvSpPr>
        <xdr:spPr bwMode="auto">
          <a:xfrm>
            <a:off x="2674941" y="3800635"/>
            <a:ext cx="208190" cy="17752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SA ..,... m2</a:t>
            </a:r>
          </a:p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   ..,... m</a:t>
            </a:r>
          </a:p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    ..,... m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5" name="Freeform 12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/>
        </xdr:nvSpPr>
        <xdr:spPr>
          <a:xfrm>
            <a:off x="1733789" y="389428"/>
            <a:ext cx="712052" cy="3404220"/>
          </a:xfrm>
          <a:custGeom>
            <a:avLst/>
            <a:gdLst>
              <a:gd name="connsiteX0" fmla="*/ 0 w 717621"/>
              <a:gd name="connsiteY0" fmla="*/ 3238736 h 3238736"/>
              <a:gd name="connsiteX1" fmla="*/ 47212 w 717621"/>
              <a:gd name="connsiteY1" fmla="*/ 2082044 h 3238736"/>
              <a:gd name="connsiteX2" fmla="*/ 240781 w 717621"/>
              <a:gd name="connsiteY2" fmla="*/ 1071710 h 3238736"/>
              <a:gd name="connsiteX3" fmla="*/ 443792 w 717621"/>
              <a:gd name="connsiteY3" fmla="*/ 457955 h 3238736"/>
              <a:gd name="connsiteX4" fmla="*/ 717621 w 717621"/>
              <a:gd name="connsiteY4" fmla="*/ 0 h 32387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7621" h="3238736">
                <a:moveTo>
                  <a:pt x="0" y="3238736"/>
                </a:moveTo>
                <a:cubicBezTo>
                  <a:pt x="3541" y="2840975"/>
                  <a:pt x="7082" y="2443215"/>
                  <a:pt x="47212" y="2082044"/>
                </a:cubicBezTo>
                <a:cubicBezTo>
                  <a:pt x="87342" y="1720873"/>
                  <a:pt x="174684" y="1342391"/>
                  <a:pt x="240781" y="1071710"/>
                </a:cubicBezTo>
                <a:cubicBezTo>
                  <a:pt x="306878" y="801029"/>
                  <a:pt x="364319" y="636573"/>
                  <a:pt x="443792" y="457955"/>
                </a:cubicBezTo>
                <a:cubicBezTo>
                  <a:pt x="523265" y="279337"/>
                  <a:pt x="662541" y="83408"/>
                  <a:pt x="717621" y="0"/>
                </a:cubicBezTo>
              </a:path>
            </a:pathLst>
          </a:cu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CxnSpPr>
            <a:stCxn id="125" idx="0"/>
          </xdr:cNvCxnSpPr>
        </xdr:nvCxnSpPr>
        <xdr:spPr>
          <a:xfrm>
            <a:off x="1733631" y="3812091"/>
            <a:ext cx="413824" cy="36418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9" name="Straight Connector 1028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CxnSpPr/>
        </xdr:nvCxnSpPr>
        <xdr:spPr>
          <a:xfrm flipV="1">
            <a:off x="2144280" y="4157230"/>
            <a:ext cx="751897" cy="1270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view="pageLayout" zoomScale="120" zoomScaleNormal="100" zoomScalePageLayoutView="120" workbookViewId="0">
      <selection activeCell="D32" sqref="D32:F32"/>
    </sheetView>
  </sheetViews>
  <sheetFormatPr baseColWidth="10" defaultColWidth="9.1640625" defaultRowHeight="15" x14ac:dyDescent="0.2"/>
  <cols>
    <col min="1" max="1" width="1.33203125" customWidth="1"/>
    <col min="2" max="2" width="13.5" customWidth="1"/>
    <col min="3" max="3" width="9.1640625" customWidth="1"/>
    <col min="4" max="6" width="4.5" customWidth="1"/>
    <col min="7" max="7" width="5" customWidth="1"/>
    <col min="8" max="8" width="1.6640625" customWidth="1"/>
    <col min="9" max="9" width="12.5" customWidth="1"/>
    <col min="10" max="10" width="11" customWidth="1"/>
    <col min="11" max="11" width="9.5" bestFit="1" customWidth="1"/>
    <col min="12" max="12" width="9.33203125" customWidth="1"/>
    <col min="13" max="13" width="1.1640625" customWidth="1"/>
  </cols>
  <sheetData>
    <row r="1" spans="1:13" ht="13" customHeight="1" x14ac:dyDescent="0.2">
      <c r="A1" s="7"/>
      <c r="B1" s="8" t="s">
        <v>54</v>
      </c>
      <c r="C1" s="8"/>
      <c r="D1" s="8"/>
      <c r="E1" s="8"/>
      <c r="F1" s="8"/>
      <c r="G1" s="68"/>
      <c r="H1" s="64"/>
      <c r="I1" s="8" t="s">
        <v>34</v>
      </c>
      <c r="J1" s="8"/>
      <c r="K1" s="8"/>
      <c r="L1" s="8"/>
      <c r="M1" s="9"/>
    </row>
    <row r="2" spans="1:13" ht="13" customHeight="1" x14ac:dyDescent="0.2">
      <c r="A2" s="50"/>
      <c r="B2" s="70" t="s">
        <v>56</v>
      </c>
      <c r="C2" s="34"/>
      <c r="D2" s="34"/>
      <c r="E2" s="34"/>
      <c r="F2" s="34"/>
      <c r="G2" s="69"/>
      <c r="H2" s="65"/>
      <c r="I2" s="34"/>
      <c r="J2" s="34"/>
      <c r="K2" s="34"/>
      <c r="L2" s="34"/>
      <c r="M2" s="53"/>
    </row>
    <row r="3" spans="1:13" ht="13" customHeight="1" thickBo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3" ht="15.75" customHeight="1" thickBot="1" x14ac:dyDescent="0.25">
      <c r="A4" s="10"/>
      <c r="B4" s="60"/>
      <c r="C4" s="60"/>
      <c r="D4" s="60"/>
      <c r="E4" s="60"/>
      <c r="F4" s="60"/>
      <c r="G4" s="60"/>
      <c r="H4" s="60"/>
      <c r="I4" s="11" t="s">
        <v>0</v>
      </c>
      <c r="J4" s="4"/>
      <c r="K4" s="5"/>
      <c r="L4" s="6" t="s">
        <v>1</v>
      </c>
      <c r="M4" s="12"/>
    </row>
    <row r="5" spans="1:13" ht="15.75" customHeight="1" thickBot="1" x14ac:dyDescent="0.25">
      <c r="A5" s="10"/>
      <c r="B5" s="60"/>
      <c r="C5" s="60"/>
      <c r="D5" s="60"/>
      <c r="E5" s="60"/>
      <c r="F5" s="60"/>
      <c r="G5" s="60"/>
      <c r="H5" s="60"/>
      <c r="I5" s="13" t="s">
        <v>2</v>
      </c>
      <c r="J5" s="11" t="s">
        <v>3</v>
      </c>
      <c r="K5" s="14"/>
      <c r="L5" s="15" t="s">
        <v>3</v>
      </c>
      <c r="M5" s="12"/>
    </row>
    <row r="6" spans="1:13" ht="15.75" customHeight="1" x14ac:dyDescent="0.2">
      <c r="A6" s="10"/>
      <c r="B6" s="60"/>
      <c r="C6" s="60"/>
      <c r="D6" s="60"/>
      <c r="E6" s="60"/>
      <c r="F6" s="60"/>
      <c r="G6" s="60"/>
      <c r="H6" s="60"/>
      <c r="I6" s="16" t="s">
        <v>4</v>
      </c>
      <c r="J6" s="61"/>
      <c r="K6" s="1" t="s">
        <v>5</v>
      </c>
      <c r="L6" s="54"/>
      <c r="M6" s="12">
        <v>2</v>
      </c>
    </row>
    <row r="7" spans="1:13" ht="15.75" customHeight="1" x14ac:dyDescent="0.2">
      <c r="A7" s="10"/>
      <c r="B7" s="60"/>
      <c r="C7" s="60"/>
      <c r="D7" s="60"/>
      <c r="E7" s="60"/>
      <c r="F7" s="60"/>
      <c r="G7" s="60"/>
      <c r="H7" s="60"/>
      <c r="I7" s="17" t="s">
        <v>6</v>
      </c>
      <c r="J7" s="62"/>
      <c r="K7" s="2" t="s">
        <v>7</v>
      </c>
      <c r="L7" s="55"/>
      <c r="M7" s="12"/>
    </row>
    <row r="8" spans="1:13" ht="15.75" customHeight="1" x14ac:dyDescent="0.2">
      <c r="A8" s="10"/>
      <c r="B8" s="60"/>
      <c r="C8" s="60"/>
      <c r="D8" s="60"/>
      <c r="E8" s="60"/>
      <c r="F8" s="60"/>
      <c r="G8" s="60"/>
      <c r="H8" s="60"/>
      <c r="I8" s="17" t="s">
        <v>8</v>
      </c>
      <c r="J8" s="62"/>
      <c r="K8" s="2" t="s">
        <v>9</v>
      </c>
      <c r="L8" s="55"/>
      <c r="M8" s="12"/>
    </row>
    <row r="9" spans="1:13" ht="15.75" customHeight="1" x14ac:dyDescent="0.2">
      <c r="A9" s="10"/>
      <c r="B9" s="60"/>
      <c r="C9" s="60"/>
      <c r="D9" s="60"/>
      <c r="E9" s="60"/>
      <c r="F9" s="60"/>
      <c r="G9" s="60"/>
      <c r="H9" s="60"/>
      <c r="I9" s="17" t="s">
        <v>10</v>
      </c>
      <c r="J9" s="62"/>
      <c r="K9" s="2" t="s">
        <v>11</v>
      </c>
      <c r="L9" s="55"/>
      <c r="M9" s="12"/>
    </row>
    <row r="10" spans="1:13" ht="15.75" customHeight="1" x14ac:dyDescent="0.2">
      <c r="A10" s="10"/>
      <c r="B10" s="60"/>
      <c r="C10" s="60"/>
      <c r="D10" s="60"/>
      <c r="E10" s="60"/>
      <c r="F10" s="60"/>
      <c r="G10" s="60"/>
      <c r="H10" s="60"/>
      <c r="I10" s="17" t="s">
        <v>12</v>
      </c>
      <c r="J10" s="62"/>
      <c r="K10" s="2" t="s">
        <v>13</v>
      </c>
      <c r="L10" s="55"/>
      <c r="M10" s="12"/>
    </row>
    <row r="11" spans="1:13" ht="15.75" customHeight="1" x14ac:dyDescent="0.2">
      <c r="A11" s="10"/>
      <c r="B11" s="60"/>
      <c r="C11" s="60"/>
      <c r="D11" s="60"/>
      <c r="E11" s="60"/>
      <c r="F11" s="60"/>
      <c r="G11" s="60"/>
      <c r="H11" s="60"/>
      <c r="I11" s="17" t="s">
        <v>14</v>
      </c>
      <c r="J11" s="62"/>
      <c r="K11" s="2" t="s">
        <v>15</v>
      </c>
      <c r="L11" s="55"/>
      <c r="M11" s="12"/>
    </row>
    <row r="12" spans="1:13" ht="15.75" customHeight="1" thickBot="1" x14ac:dyDescent="0.25">
      <c r="A12" s="10"/>
      <c r="B12" s="60"/>
      <c r="C12" s="60"/>
      <c r="D12" s="60"/>
      <c r="E12" s="60"/>
      <c r="F12" s="60"/>
      <c r="G12" s="60"/>
      <c r="H12" s="60"/>
      <c r="I12" s="18" t="s">
        <v>16</v>
      </c>
      <c r="J12" s="63"/>
      <c r="K12" s="3"/>
      <c r="L12" s="19"/>
      <c r="M12" s="12"/>
    </row>
    <row r="13" spans="1:13" ht="15.75" customHeight="1" x14ac:dyDescent="0.2">
      <c r="A13" s="10"/>
      <c r="B13" s="60"/>
      <c r="C13" s="60"/>
      <c r="D13" s="60"/>
      <c r="E13" s="60"/>
      <c r="F13" s="60"/>
      <c r="G13" s="60"/>
      <c r="H13" s="60"/>
      <c r="I13" s="20" t="s">
        <v>17</v>
      </c>
      <c r="J13" s="21" t="s">
        <v>18</v>
      </c>
      <c r="K13" s="56" t="str">
        <f>IF( J6=0,"",J6*J11/2)</f>
        <v/>
      </c>
      <c r="L13" s="22"/>
      <c r="M13" s="12"/>
    </row>
    <row r="14" spans="1:13" ht="15.75" customHeight="1" x14ac:dyDescent="0.2">
      <c r="A14" s="10"/>
      <c r="B14" s="60"/>
      <c r="C14" s="60"/>
      <c r="D14" s="60"/>
      <c r="E14" s="60"/>
      <c r="F14" s="60"/>
      <c r="G14" s="60"/>
      <c r="H14" s="60"/>
      <c r="I14" s="23" t="s">
        <v>19</v>
      </c>
      <c r="J14" s="24" t="s">
        <v>20</v>
      </c>
      <c r="K14" s="57" t="str">
        <f>IF(J6=0,"", J6*J7*2/3)</f>
        <v/>
      </c>
      <c r="L14" s="25"/>
      <c r="M14" s="12"/>
    </row>
    <row r="15" spans="1:13" ht="15.75" customHeight="1" x14ac:dyDescent="0.2">
      <c r="A15" s="10"/>
      <c r="B15" s="60"/>
      <c r="C15" s="60"/>
      <c r="D15" s="60"/>
      <c r="E15" s="60"/>
      <c r="F15" s="60"/>
      <c r="G15" s="60"/>
      <c r="H15" s="60"/>
      <c r="I15" s="23" t="s">
        <v>21</v>
      </c>
      <c r="J15" s="24" t="s">
        <v>22</v>
      </c>
      <c r="K15" s="57" t="str">
        <f>IF(NOT(M16),IF(J6=0,"",L11*J12*2/3),"")</f>
        <v/>
      </c>
      <c r="L15" s="25"/>
      <c r="M15" s="12"/>
    </row>
    <row r="16" spans="1:13" ht="15.75" customHeight="1" x14ac:dyDescent="0.2">
      <c r="A16" s="10"/>
      <c r="B16" s="60"/>
      <c r="C16" s="60"/>
      <c r="D16" s="60"/>
      <c r="E16" s="60"/>
      <c r="F16" s="60"/>
      <c r="G16" s="60"/>
      <c r="H16" s="60"/>
      <c r="I16" s="23" t="s">
        <v>49</v>
      </c>
      <c r="J16" s="24" t="s">
        <v>50</v>
      </c>
      <c r="K16" s="57" t="str">
        <f>IF(M16,IF(J6=0,"",L11*J12*1/2),"")</f>
        <v/>
      </c>
      <c r="L16" s="25"/>
      <c r="M16" s="58" t="b">
        <v>1</v>
      </c>
    </row>
    <row r="17" spans="1:13" ht="15.75" customHeight="1" x14ac:dyDescent="0.2">
      <c r="A17" s="10"/>
      <c r="B17" s="60"/>
      <c r="C17" s="60"/>
      <c r="D17" s="60"/>
      <c r="E17" s="60"/>
      <c r="F17" s="60"/>
      <c r="G17" s="60"/>
      <c r="H17" s="60"/>
      <c r="I17" s="23" t="s">
        <v>23</v>
      </c>
      <c r="J17" s="24" t="s">
        <v>24</v>
      </c>
      <c r="K17" s="57" t="str">
        <f>IF(J6=0,"",J8*J9/2)</f>
        <v/>
      </c>
      <c r="L17" s="25"/>
      <c r="M17" s="12"/>
    </row>
    <row r="18" spans="1:13" ht="15.75" customHeight="1" x14ac:dyDescent="0.2">
      <c r="A18" s="10"/>
      <c r="B18" s="60"/>
      <c r="C18" s="60"/>
      <c r="D18" s="60"/>
      <c r="E18" s="60"/>
      <c r="F18" s="60"/>
      <c r="G18" s="60"/>
      <c r="H18" s="60"/>
      <c r="I18" s="23" t="s">
        <v>25</v>
      </c>
      <c r="J18" s="24" t="s">
        <v>26</v>
      </c>
      <c r="K18" s="57" t="str">
        <f>IF(J6=0,"",L6*J10/2)</f>
        <v/>
      </c>
      <c r="L18" s="25"/>
      <c r="M18" s="12"/>
    </row>
    <row r="19" spans="1:13" ht="15.75" customHeight="1" x14ac:dyDescent="0.2">
      <c r="A19" s="10"/>
      <c r="B19" s="60"/>
      <c r="C19" s="60"/>
      <c r="D19" s="60"/>
      <c r="E19" s="60"/>
      <c r="F19" s="60"/>
      <c r="G19" s="60"/>
      <c r="H19" s="60"/>
      <c r="I19" s="23" t="s">
        <v>27</v>
      </c>
      <c r="J19" s="24" t="s">
        <v>28</v>
      </c>
      <c r="K19" s="57" t="str">
        <f>IF(J6=0,"",L7*L8*2/3)</f>
        <v/>
      </c>
      <c r="L19" s="25"/>
      <c r="M19" s="12"/>
    </row>
    <row r="20" spans="1:13" ht="15.75" customHeight="1" thickBot="1" x14ac:dyDescent="0.25">
      <c r="A20" s="10"/>
      <c r="B20" s="60"/>
      <c r="C20" s="60"/>
      <c r="D20" s="60"/>
      <c r="E20" s="60"/>
      <c r="F20" s="60"/>
      <c r="G20" s="60"/>
      <c r="H20" s="60"/>
      <c r="I20" s="26" t="s">
        <v>29</v>
      </c>
      <c r="J20" s="27" t="s">
        <v>30</v>
      </c>
      <c r="K20" s="74" t="str">
        <f>IF(J6=0,"",L9*L10*2/3)</f>
        <v/>
      </c>
      <c r="L20" s="75"/>
      <c r="M20" s="12"/>
    </row>
    <row r="21" spans="1:13" ht="15.75" customHeight="1" thickBot="1" x14ac:dyDescent="0.25">
      <c r="A21" s="10"/>
      <c r="B21" s="60"/>
      <c r="C21" s="60"/>
      <c r="D21" s="60"/>
      <c r="E21" s="60"/>
      <c r="F21" s="60"/>
      <c r="G21" s="60"/>
      <c r="H21" s="60"/>
      <c r="I21" s="105" t="s">
        <v>58</v>
      </c>
      <c r="J21" s="106"/>
      <c r="K21" s="76"/>
      <c r="L21" s="73"/>
      <c r="M21" s="12"/>
    </row>
    <row r="22" spans="1:13" ht="15.75" customHeight="1" thickBot="1" x14ac:dyDescent="0.25">
      <c r="A22" s="10"/>
      <c r="B22" s="60"/>
      <c r="C22" s="60"/>
      <c r="D22" s="60"/>
      <c r="E22" s="60"/>
      <c r="F22" s="60"/>
      <c r="G22" s="60"/>
      <c r="H22" s="60"/>
      <c r="I22" s="71" t="s">
        <v>31</v>
      </c>
      <c r="J22" s="72" t="s">
        <v>32</v>
      </c>
      <c r="K22" s="28" t="str">
        <f>IF(J6=0,"",IF(M16,K13+K14+K16+K17+K18+K19+K20+K21,K13+K14+K15+K17+K18+K19+K20+K21))</f>
        <v/>
      </c>
      <c r="L22" s="29" t="s">
        <v>33</v>
      </c>
      <c r="M22" s="12"/>
    </row>
    <row r="23" spans="1:13" ht="15.75" customHeight="1" x14ac:dyDescent="0.2">
      <c r="A23" s="10"/>
      <c r="B23" s="60"/>
      <c r="C23" s="60"/>
      <c r="D23" s="60"/>
      <c r="E23" s="60"/>
      <c r="F23" s="60"/>
      <c r="G23" s="60"/>
      <c r="H23" s="60"/>
      <c r="J23" s="66"/>
      <c r="K23" s="66"/>
      <c r="L23" s="66"/>
      <c r="M23" s="12"/>
    </row>
    <row r="24" spans="1:13" ht="15.75" customHeight="1" x14ac:dyDescent="0.2">
      <c r="A24" s="10"/>
      <c r="B24" s="60"/>
      <c r="C24" s="60"/>
      <c r="D24" s="60"/>
      <c r="E24" s="60"/>
      <c r="F24" s="60"/>
      <c r="G24" s="60"/>
      <c r="H24" s="60"/>
      <c r="I24" s="90" t="s">
        <v>37</v>
      </c>
      <c r="J24" s="90"/>
      <c r="K24" s="90"/>
      <c r="L24" s="90"/>
      <c r="M24" s="12"/>
    </row>
    <row r="25" spans="1:13" ht="15.75" customHeight="1" x14ac:dyDescent="0.2">
      <c r="A25" s="1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12"/>
    </row>
    <row r="26" spans="1:13" ht="15.75" customHeight="1" x14ac:dyDescent="0.2">
      <c r="A26" s="50"/>
      <c r="B26" s="67" t="s">
        <v>51</v>
      </c>
      <c r="C26" s="34"/>
      <c r="D26" s="67" t="s">
        <v>52</v>
      </c>
      <c r="E26" s="34"/>
      <c r="F26" s="34"/>
      <c r="G26" s="34"/>
      <c r="H26" s="34"/>
      <c r="I26" s="34" t="s">
        <v>53</v>
      </c>
      <c r="J26" s="34"/>
      <c r="K26" s="34"/>
      <c r="L26" s="34"/>
      <c r="M26" s="53"/>
    </row>
    <row r="27" spans="1:13" ht="6" customHeight="1" x14ac:dyDescent="0.2">
      <c r="A27" s="1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12"/>
    </row>
    <row r="28" spans="1:13" ht="15.75" customHeight="1" x14ac:dyDescent="0.2">
      <c r="A28" s="10"/>
      <c r="B28" s="60" t="s">
        <v>60</v>
      </c>
      <c r="C28" s="60"/>
      <c r="D28" s="60"/>
      <c r="E28" s="60"/>
      <c r="F28" s="60"/>
      <c r="G28" s="60"/>
      <c r="H28" s="60"/>
      <c r="I28" s="60" t="s">
        <v>55</v>
      </c>
      <c r="J28" s="60" t="s">
        <v>36</v>
      </c>
      <c r="K28" s="60" t="s">
        <v>38</v>
      </c>
      <c r="L28" s="60"/>
      <c r="M28" s="12"/>
    </row>
    <row r="29" spans="1:13" ht="15.75" customHeight="1" x14ac:dyDescent="0.2">
      <c r="A29" s="10"/>
      <c r="B29" s="60"/>
      <c r="C29" s="60"/>
      <c r="D29" s="60"/>
      <c r="E29" s="60"/>
      <c r="F29" s="60"/>
      <c r="G29" s="60"/>
      <c r="H29" s="60"/>
      <c r="I29" s="60" t="s">
        <v>35</v>
      </c>
      <c r="J29" s="60"/>
      <c r="K29" s="60" t="s">
        <v>39</v>
      </c>
      <c r="L29" s="60"/>
      <c r="M29" s="12"/>
    </row>
    <row r="30" spans="1:13" ht="8" customHeight="1" thickBot="1" x14ac:dyDescent="0.25">
      <c r="A30" s="1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12"/>
    </row>
    <row r="31" spans="1:13" ht="7" customHeight="1" x14ac:dyDescent="0.2">
      <c r="A31" s="10"/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6"/>
      <c r="M31" s="12"/>
    </row>
    <row r="32" spans="1:13" ht="15.75" customHeight="1" x14ac:dyDescent="0.2">
      <c r="A32" s="10"/>
      <c r="B32" s="83" t="s">
        <v>48</v>
      </c>
      <c r="C32" s="33"/>
      <c r="D32" s="119"/>
      <c r="E32" s="119"/>
      <c r="F32" s="119"/>
      <c r="G32" s="32" t="s">
        <v>40</v>
      </c>
      <c r="H32" s="32"/>
      <c r="I32" s="30"/>
      <c r="J32" s="117"/>
      <c r="K32" s="117"/>
      <c r="L32" s="118"/>
      <c r="M32" s="12"/>
    </row>
    <row r="33" spans="1:13" ht="8.5" customHeight="1" thickBot="1" x14ac:dyDescent="0.25">
      <c r="A33" s="10"/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2"/>
      <c r="M33" s="12"/>
    </row>
    <row r="34" spans="1:13" ht="15.75" customHeight="1" x14ac:dyDescent="0.2">
      <c r="A34" s="10"/>
      <c r="B34" s="77" t="s">
        <v>57</v>
      </c>
      <c r="C34" s="108" t="s">
        <v>59</v>
      </c>
      <c r="D34" s="108"/>
      <c r="E34" s="108"/>
      <c r="F34" s="108"/>
      <c r="G34" s="108"/>
      <c r="H34" s="108"/>
      <c r="I34" s="108"/>
      <c r="J34" s="108"/>
      <c r="K34" s="108"/>
      <c r="L34" s="109"/>
      <c r="M34" s="12"/>
    </row>
    <row r="35" spans="1:13" ht="15" customHeight="1" x14ac:dyDescent="0.2">
      <c r="A35" s="10"/>
      <c r="B35" s="78"/>
      <c r="C35" s="110"/>
      <c r="D35" s="110"/>
      <c r="E35" s="110"/>
      <c r="F35" s="110"/>
      <c r="G35" s="110"/>
      <c r="H35" s="110"/>
      <c r="I35" s="110"/>
      <c r="J35" s="110"/>
      <c r="K35" s="110"/>
      <c r="L35" s="111"/>
      <c r="M35" s="12"/>
    </row>
    <row r="36" spans="1:13" ht="15.75" customHeight="1" thickBot="1" x14ac:dyDescent="0.25">
      <c r="A36" s="10"/>
      <c r="B36" s="79"/>
      <c r="C36" s="112"/>
      <c r="D36" s="112"/>
      <c r="E36" s="112"/>
      <c r="F36" s="112"/>
      <c r="G36" s="112"/>
      <c r="H36" s="112"/>
      <c r="I36" s="112"/>
      <c r="J36" s="112"/>
      <c r="K36" s="112"/>
      <c r="L36" s="113"/>
      <c r="M36" s="12"/>
    </row>
    <row r="37" spans="1:13" ht="15.75" customHeight="1" x14ac:dyDescent="0.2">
      <c r="A37" s="10"/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4"/>
      <c r="M37" s="12"/>
    </row>
    <row r="38" spans="1:13" ht="15.75" customHeight="1" x14ac:dyDescent="0.2">
      <c r="A38" s="10"/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6"/>
      <c r="M38" s="12"/>
    </row>
    <row r="39" spans="1:13" ht="15.75" customHeight="1" x14ac:dyDescent="0.2">
      <c r="A39" s="10"/>
      <c r="B39" s="114"/>
      <c r="C39" s="115"/>
      <c r="D39" s="115"/>
      <c r="E39" s="115"/>
      <c r="F39" s="115"/>
      <c r="G39" s="115"/>
      <c r="H39" s="115"/>
      <c r="I39" s="115"/>
      <c r="J39" s="115"/>
      <c r="K39" s="115"/>
      <c r="L39" s="116"/>
      <c r="M39" s="12"/>
    </row>
    <row r="40" spans="1:13" ht="15.75" customHeight="1" x14ac:dyDescent="0.2">
      <c r="A40" s="10"/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3"/>
      <c r="M40" s="12"/>
    </row>
    <row r="41" spans="1:13" ht="15.75" customHeight="1" x14ac:dyDescent="0.2">
      <c r="A41" s="10"/>
      <c r="B41" s="91"/>
      <c r="C41" s="92"/>
      <c r="D41" s="92"/>
      <c r="E41" s="92"/>
      <c r="F41" s="92"/>
      <c r="G41" s="92"/>
      <c r="H41" s="92"/>
      <c r="I41" s="92"/>
      <c r="J41" s="92"/>
      <c r="K41" s="92"/>
      <c r="L41" s="93"/>
      <c r="M41" s="12"/>
    </row>
    <row r="42" spans="1:13" ht="15.75" customHeight="1" x14ac:dyDescent="0.2">
      <c r="A42" s="10"/>
      <c r="B42" s="91"/>
      <c r="C42" s="92"/>
      <c r="D42" s="92"/>
      <c r="E42" s="92"/>
      <c r="F42" s="92"/>
      <c r="G42" s="92"/>
      <c r="H42" s="92"/>
      <c r="I42" s="92"/>
      <c r="J42" s="92"/>
      <c r="K42" s="92"/>
      <c r="L42" s="93"/>
      <c r="M42" s="12"/>
    </row>
    <row r="43" spans="1:13" ht="15.75" customHeight="1" x14ac:dyDescent="0.2">
      <c r="A43" s="10"/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6"/>
      <c r="M43" s="12"/>
    </row>
    <row r="44" spans="1:13" ht="15.75" customHeight="1" thickBot="1" x14ac:dyDescent="0.25">
      <c r="A44" s="10"/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1"/>
      <c r="M44" s="12"/>
    </row>
    <row r="45" spans="1:13" ht="5.75" customHeight="1" thickBot="1" x14ac:dyDescent="0.25">
      <c r="A45" s="10"/>
      <c r="B45" s="60"/>
      <c r="C45" s="60"/>
      <c r="D45" s="60"/>
      <c r="E45" s="60"/>
      <c r="F45" s="60"/>
      <c r="G45" s="30"/>
      <c r="H45" s="30"/>
      <c r="I45" s="30"/>
      <c r="J45" s="30"/>
      <c r="K45" s="60"/>
      <c r="L45" s="60"/>
      <c r="M45" s="12"/>
    </row>
    <row r="46" spans="1:13" ht="15.75" customHeight="1" x14ac:dyDescent="0.2">
      <c r="A46" s="10"/>
      <c r="B46" s="35" t="s">
        <v>41</v>
      </c>
      <c r="C46" s="36"/>
      <c r="D46" s="97" t="s">
        <v>47</v>
      </c>
      <c r="E46" s="97"/>
      <c r="F46" s="97"/>
      <c r="G46" s="97"/>
      <c r="H46" s="97"/>
      <c r="I46" s="97"/>
      <c r="J46" s="97"/>
      <c r="K46" s="97"/>
      <c r="L46" s="98"/>
      <c r="M46" s="12"/>
    </row>
    <row r="47" spans="1:13" ht="11.25" customHeight="1" x14ac:dyDescent="0.2">
      <c r="A47" s="10"/>
      <c r="B47" s="37"/>
      <c r="C47" s="38"/>
      <c r="D47" s="59"/>
      <c r="E47" s="59"/>
      <c r="F47" s="59"/>
      <c r="G47" s="59"/>
      <c r="H47" s="59"/>
      <c r="I47" s="59"/>
      <c r="J47" s="59"/>
      <c r="K47" s="38"/>
      <c r="L47" s="39"/>
      <c r="M47" s="12"/>
    </row>
    <row r="48" spans="1:13" ht="15.75" customHeight="1" x14ac:dyDescent="0.2">
      <c r="A48" s="10"/>
      <c r="B48" s="40" t="s">
        <v>42</v>
      </c>
      <c r="C48" s="41"/>
      <c r="D48" s="87"/>
      <c r="E48" s="87"/>
      <c r="F48" s="87"/>
      <c r="G48" s="87"/>
      <c r="H48" s="87"/>
      <c r="I48" s="87"/>
      <c r="J48" s="87"/>
      <c r="K48" s="38"/>
      <c r="L48" s="39"/>
      <c r="M48" s="12"/>
    </row>
    <row r="49" spans="1:13" ht="15.75" customHeight="1" x14ac:dyDescent="0.2">
      <c r="A49" s="10"/>
      <c r="B49" s="40" t="s">
        <v>43</v>
      </c>
      <c r="C49" s="41"/>
      <c r="D49" s="107"/>
      <c r="E49" s="107"/>
      <c r="F49" s="107"/>
      <c r="G49" s="107"/>
      <c r="H49" s="107"/>
      <c r="I49" s="107"/>
      <c r="J49" s="107"/>
      <c r="K49" s="38"/>
      <c r="L49" s="39"/>
      <c r="M49" s="12"/>
    </row>
    <row r="50" spans="1:13" ht="15.75" customHeight="1" x14ac:dyDescent="0.2">
      <c r="A50" s="10"/>
      <c r="B50" s="40" t="s">
        <v>44</v>
      </c>
      <c r="C50" s="41"/>
      <c r="D50" s="107"/>
      <c r="E50" s="107"/>
      <c r="F50" s="107"/>
      <c r="G50" s="107"/>
      <c r="H50" s="107"/>
      <c r="I50" s="107"/>
      <c r="J50" s="107"/>
      <c r="K50" s="38"/>
      <c r="L50" s="39"/>
      <c r="M50" s="12"/>
    </row>
    <row r="51" spans="1:13" ht="15.75" customHeight="1" x14ac:dyDescent="0.2">
      <c r="A51" s="10"/>
      <c r="B51" s="42"/>
      <c r="C51" s="41"/>
      <c r="D51" s="41"/>
      <c r="E51" s="41"/>
      <c r="F51" s="41"/>
      <c r="G51" s="41"/>
      <c r="H51" s="41"/>
      <c r="I51" s="41"/>
      <c r="J51" s="38"/>
      <c r="K51" s="38"/>
      <c r="L51" s="39"/>
      <c r="M51" s="12"/>
    </row>
    <row r="52" spans="1:13" ht="15.75" customHeight="1" x14ac:dyDescent="0.2">
      <c r="A52" s="10"/>
      <c r="B52" s="37"/>
      <c r="C52" s="38"/>
      <c r="D52" s="38"/>
      <c r="E52" s="38"/>
      <c r="F52" s="38"/>
      <c r="G52" s="38"/>
      <c r="H52" s="38"/>
      <c r="I52" s="38"/>
      <c r="J52" s="43"/>
      <c r="K52" s="44"/>
      <c r="L52" s="45"/>
      <c r="M52" s="12"/>
    </row>
    <row r="53" spans="1:13" ht="15.75" customHeight="1" x14ac:dyDescent="0.2">
      <c r="A53" s="10"/>
      <c r="B53" s="40" t="s">
        <v>45</v>
      </c>
      <c r="C53" s="41"/>
      <c r="D53" s="87"/>
      <c r="E53" s="87"/>
      <c r="F53" s="87"/>
      <c r="G53" s="87"/>
      <c r="H53" s="87"/>
      <c r="I53" s="87"/>
      <c r="J53" s="87"/>
      <c r="K53" s="88" t="s">
        <v>46</v>
      </c>
      <c r="L53" s="89"/>
      <c r="M53" s="12"/>
    </row>
    <row r="54" spans="1:13" ht="15.75" customHeight="1" thickBot="1" x14ac:dyDescent="0.25">
      <c r="A54" s="10"/>
      <c r="B54" s="46"/>
      <c r="C54" s="47"/>
      <c r="D54" s="47"/>
      <c r="E54" s="47"/>
      <c r="F54" s="47"/>
      <c r="G54" s="47"/>
      <c r="H54" s="47"/>
      <c r="I54" s="47"/>
      <c r="J54" s="48"/>
      <c r="K54" s="48"/>
      <c r="L54" s="49"/>
      <c r="M54" s="12"/>
    </row>
    <row r="55" spans="1:13" ht="6.75" customHeight="1" x14ac:dyDescent="0.2">
      <c r="A55" s="50"/>
      <c r="B55" s="51"/>
      <c r="C55" s="52"/>
      <c r="D55" s="52"/>
      <c r="E55" s="52"/>
      <c r="F55" s="52"/>
      <c r="G55" s="52"/>
      <c r="H55" s="52"/>
      <c r="I55" s="52"/>
      <c r="J55" s="52"/>
      <c r="K55" s="34"/>
      <c r="L55" s="34"/>
      <c r="M55" s="53"/>
    </row>
  </sheetData>
  <sheetProtection algorithmName="SHA-512" hashValue="zjF0wVfrxzrZ2Ph1gN6F96lW7FFOBsA+pMHxthXhsOPizww/T7TofDEBBRkfDd6ngEv/mHxS6zsx3TRAExke/g==" saltValue="pLCR+afZ6W7bK3aRMOuwYQ==" spinCount="100000" sheet="1" objects="1" scenarios="1"/>
  <mergeCells count="19">
    <mergeCell ref="I21:J21"/>
    <mergeCell ref="D49:J49"/>
    <mergeCell ref="D50:J50"/>
    <mergeCell ref="C34:L36"/>
    <mergeCell ref="B38:L38"/>
    <mergeCell ref="B39:L39"/>
    <mergeCell ref="J32:L32"/>
    <mergeCell ref="D32:F32"/>
    <mergeCell ref="D53:J53"/>
    <mergeCell ref="K53:L53"/>
    <mergeCell ref="D48:J48"/>
    <mergeCell ref="I24:L24"/>
    <mergeCell ref="B42:L42"/>
    <mergeCell ref="B43:L43"/>
    <mergeCell ref="D46:L46"/>
    <mergeCell ref="B44:L44"/>
    <mergeCell ref="B41:L41"/>
    <mergeCell ref="B37:L37"/>
    <mergeCell ref="B40:L40"/>
  </mergeCells>
  <phoneticPr fontId="7" type="noConversion"/>
  <pageMargins left="0.39370078740157483" right="0.39370078740157483" top="0.98425196850393704" bottom="0.74803149606299213" header="0.39370078740157483" footer="0.39370078740157483"/>
  <pageSetup paperSize="9" orientation="portrait" r:id="rId1"/>
  <headerFooter>
    <oddHeader>&amp;C&amp;"Times New Roman,Regular"&amp;18&amp;UInternational A-Division Catamaran Measurement Certificate&amp;12&amp;U
Sail Measurement Form</oddHeader>
    <oddFooter>&amp;R&amp;"-,Italic"19th December 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11</xdr:col>
                    <xdr:colOff>101600</xdr:colOff>
                    <xdr:row>14</xdr:row>
                    <xdr:rowOff>190500</xdr:rowOff>
                  </from>
                  <to>
                    <xdr:col>11</xdr:col>
                    <xdr:colOff>444500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Sail certificate</vt:lpstr>
    </vt:vector>
  </TitlesOfParts>
  <Company>Louis Poulsen Lighting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Paasch</dc:creator>
  <cp:lastModifiedBy>Microsoft Office User</cp:lastModifiedBy>
  <cp:lastPrinted>2014-03-11T11:34:09Z</cp:lastPrinted>
  <dcterms:created xsi:type="dcterms:W3CDTF">2013-11-25T11:47:06Z</dcterms:created>
  <dcterms:modified xsi:type="dcterms:W3CDTF">2024-04-05T15:12:48Z</dcterms:modified>
</cp:coreProperties>
</file>